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SNALC\PROMOTION\HORS CLASSE\HORS CLASSE CERTIFIES\"/>
    </mc:Choice>
  </mc:AlternateContent>
  <xr:revisionPtr revIDLastSave="0" documentId="13_ncr:1_{23CBDF4A-C49A-4B79-878F-D43E5D135A5D}" xr6:coauthVersionLast="43" xr6:coauthVersionMax="43" xr10:uidLastSave="{00000000-0000-0000-0000-000000000000}"/>
  <bookViews>
    <workbookView xWindow="-120" yWindow="-120" windowWidth="24240" windowHeight="13140" xr2:uid="{38C774A9-63D3-4452-B697-B0F797875B43}"/>
  </bookViews>
  <sheets>
    <sheet name="% par discipline" sheetId="1" r:id="rId1"/>
    <sheet name="% par échelon" sheetId="3" r:id="rId2"/>
    <sheet name="% par sexe" sheetId="6" r:id="rId3"/>
    <sheet name="% par type établissement" sheetId="9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6" i="3" l="1"/>
  <c r="F26" i="3"/>
  <c r="H26" i="3"/>
  <c r="J26" i="3"/>
  <c r="D27" i="3"/>
  <c r="F27" i="3"/>
  <c r="H27" i="3"/>
  <c r="J27" i="3"/>
  <c r="J25" i="3"/>
  <c r="H25" i="3"/>
  <c r="F25" i="3"/>
  <c r="D25" i="3"/>
  <c r="J24" i="3"/>
  <c r="H24" i="3"/>
  <c r="F24" i="3"/>
  <c r="D24" i="3"/>
  <c r="D18" i="3"/>
  <c r="F18" i="3"/>
  <c r="H18" i="3"/>
  <c r="J18" i="3"/>
  <c r="D19" i="3"/>
  <c r="F19" i="3"/>
  <c r="H19" i="3"/>
  <c r="J19" i="3"/>
  <c r="J17" i="3"/>
  <c r="H17" i="3"/>
  <c r="F17" i="3"/>
  <c r="D17" i="3"/>
  <c r="J16" i="3"/>
  <c r="H16" i="3"/>
  <c r="F16" i="3"/>
  <c r="D16" i="3"/>
  <c r="J11" i="3"/>
  <c r="H11" i="3"/>
  <c r="F11" i="3"/>
  <c r="D11" i="3"/>
  <c r="J10" i="3"/>
  <c r="H10" i="3"/>
  <c r="F10" i="3"/>
  <c r="D10" i="3"/>
  <c r="J11" i="6" l="1"/>
  <c r="H11" i="6"/>
  <c r="F11" i="6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7" i="9"/>
  <c r="E4" i="9"/>
  <c r="E3" i="9"/>
  <c r="I6" i="3"/>
  <c r="H12" i="1"/>
  <c r="D12" i="1"/>
  <c r="F12" i="1"/>
  <c r="I11" i="6" l="1"/>
  <c r="G11" i="6"/>
  <c r="E11" i="6"/>
  <c r="C11" i="6"/>
  <c r="D9" i="6" s="1"/>
  <c r="J10" i="6"/>
  <c r="H10" i="6"/>
  <c r="F10" i="6"/>
  <c r="J9" i="6"/>
  <c r="H9" i="6"/>
  <c r="F9" i="6"/>
  <c r="G6" i="3"/>
  <c r="H6" i="3" s="1"/>
  <c r="E6" i="3"/>
  <c r="C6" i="3"/>
  <c r="J6" i="3" s="1"/>
  <c r="J5" i="3"/>
  <c r="H5" i="3"/>
  <c r="F5" i="3"/>
  <c r="J4" i="3"/>
  <c r="H4" i="3"/>
  <c r="F4" i="3"/>
  <c r="J3" i="3"/>
  <c r="H3" i="3"/>
  <c r="F3" i="3"/>
  <c r="D5" i="3" l="1"/>
  <c r="D3" i="3"/>
  <c r="D4" i="3"/>
  <c r="F6" i="3"/>
  <c r="K9" i="6"/>
  <c r="D10" i="6"/>
  <c r="K10" i="6" l="1"/>
  <c r="G36" i="1" l="1"/>
  <c r="H3" i="1"/>
  <c r="H4" i="1"/>
  <c r="H5" i="1"/>
  <c r="H6" i="1"/>
  <c r="H7" i="1"/>
  <c r="H8" i="1"/>
  <c r="H9" i="1"/>
  <c r="H10" i="1"/>
  <c r="H11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2" i="1"/>
  <c r="I6" i="6"/>
  <c r="G6" i="6"/>
  <c r="E6" i="6"/>
  <c r="J5" i="6"/>
  <c r="J4" i="6"/>
  <c r="F28" i="1" l="1"/>
  <c r="F29" i="1"/>
  <c r="F30" i="1"/>
  <c r="F31" i="1"/>
  <c r="F32" i="1"/>
  <c r="F33" i="1"/>
  <c r="F34" i="1"/>
  <c r="F35" i="1"/>
  <c r="E36" i="1"/>
  <c r="F27" i="1"/>
  <c r="C36" i="1"/>
  <c r="D27" i="1"/>
  <c r="D28" i="1"/>
  <c r="D29" i="1"/>
  <c r="D30" i="1"/>
  <c r="D31" i="1"/>
  <c r="D32" i="1"/>
  <c r="D33" i="1"/>
  <c r="D34" i="1"/>
  <c r="D35" i="1"/>
  <c r="B36" i="1"/>
  <c r="H36" i="1" s="1"/>
  <c r="D36" i="1" l="1"/>
  <c r="F36" i="1"/>
  <c r="F5" i="6"/>
  <c r="H5" i="6"/>
  <c r="H4" i="6"/>
  <c r="F4" i="6"/>
  <c r="C6" i="6"/>
  <c r="D4" i="6" l="1"/>
  <c r="D5" i="6"/>
  <c r="F3" i="1"/>
  <c r="F4" i="1"/>
  <c r="F5" i="1"/>
  <c r="F6" i="1"/>
  <c r="F7" i="1"/>
  <c r="F8" i="1"/>
  <c r="F9" i="1"/>
  <c r="F10" i="1"/>
  <c r="F11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" i="1"/>
  <c r="D3" i="1"/>
  <c r="D4" i="1"/>
  <c r="D5" i="1"/>
  <c r="D6" i="1"/>
  <c r="D7" i="1"/>
  <c r="D8" i="1"/>
  <c r="D9" i="1"/>
  <c r="D10" i="1"/>
  <c r="D11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" i="1"/>
  <c r="K5" i="6" l="1"/>
  <c r="K4" i="6"/>
</calcChain>
</file>

<file path=xl/sharedStrings.xml><?xml version="1.0" encoding="utf-8"?>
<sst xmlns="http://schemas.openxmlformats.org/spreadsheetml/2006/main" count="149" uniqueCount="92">
  <si>
    <t>Code discipline</t>
  </si>
  <si>
    <t>L0100</t>
  </si>
  <si>
    <t>L0201</t>
  </si>
  <si>
    <t>L0202</t>
  </si>
  <si>
    <t>L0421</t>
  </si>
  <si>
    <t>L0422</t>
  </si>
  <si>
    <t>L0426</t>
  </si>
  <si>
    <t>L1000</t>
  </si>
  <si>
    <t>L1100</t>
  </si>
  <si>
    <t>L1300</t>
  </si>
  <si>
    <t>L1414</t>
  </si>
  <si>
    <t>L1500</t>
  </si>
  <si>
    <t>L1510</t>
  </si>
  <si>
    <t>L1600</t>
  </si>
  <si>
    <t>L1700</t>
  </si>
  <si>
    <t>L1800</t>
  </si>
  <si>
    <t>L8010</t>
  </si>
  <si>
    <t>L0429</t>
  </si>
  <si>
    <t>L7100</t>
  </si>
  <si>
    <t>L7300</t>
  </si>
  <si>
    <t>L8031</t>
  </si>
  <si>
    <t>Nombre collègues</t>
  </si>
  <si>
    <t>Nombre TS</t>
  </si>
  <si>
    <t>% TS</t>
  </si>
  <si>
    <t>Nombre Ex</t>
  </si>
  <si>
    <t>% Ex</t>
  </si>
  <si>
    <t>Sexe</t>
  </si>
  <si>
    <t>F</t>
  </si>
  <si>
    <t>H</t>
  </si>
  <si>
    <t>Nombre</t>
  </si>
  <si>
    <t>Proposés</t>
  </si>
  <si>
    <t>% Proposés</t>
  </si>
  <si>
    <t>Echelon</t>
  </si>
  <si>
    <t>Excellent</t>
  </si>
  <si>
    <t>% Excellent</t>
  </si>
  <si>
    <t>TS</t>
  </si>
  <si>
    <t>L0062</t>
  </si>
  <si>
    <t>L0080</t>
  </si>
  <si>
    <t>L0423</t>
  </si>
  <si>
    <t>L1400</t>
  </si>
  <si>
    <t>L1411</t>
  </si>
  <si>
    <t>L1412</t>
  </si>
  <si>
    <t>L1413</t>
  </si>
  <si>
    <t>L2001</t>
  </si>
  <si>
    <t>L6500</t>
  </si>
  <si>
    <t>L7200</t>
  </si>
  <si>
    <t>L8510</t>
  </si>
  <si>
    <t>L8520</t>
  </si>
  <si>
    <t>L8530</t>
  </si>
  <si>
    <t>% promouvables</t>
  </si>
  <si>
    <t>% Proposés ratio</t>
  </si>
  <si>
    <t>GT</t>
  </si>
  <si>
    <t>L0434</t>
  </si>
  <si>
    <t>Le ratio appliqué par la DPE est celui du corps : femmes 64,68 % - hommes 35,32 %</t>
  </si>
  <si>
    <t>% Promu(e)s</t>
  </si>
  <si>
    <t>% Promu(e)s ratio promouvables</t>
  </si>
  <si>
    <t>Promu(e)s</t>
  </si>
  <si>
    <t>2nd degré</t>
  </si>
  <si>
    <t>CLG</t>
  </si>
  <si>
    <t>CNED</t>
  </si>
  <si>
    <t>EREA</t>
  </si>
  <si>
    <t>ESPE</t>
  </si>
  <si>
    <t>IA</t>
  </si>
  <si>
    <t>IUT</t>
  </si>
  <si>
    <t>LP</t>
  </si>
  <si>
    <t>LYC</t>
  </si>
  <si>
    <t>RECT</t>
  </si>
  <si>
    <t>SEGPA</t>
  </si>
  <si>
    <t>SEGT</t>
  </si>
  <si>
    <t>SEP</t>
  </si>
  <si>
    <t>U</t>
  </si>
  <si>
    <t>UFR</t>
  </si>
  <si>
    <t>Supérieur</t>
  </si>
  <si>
    <t>Type étab.</t>
  </si>
  <si>
    <t>49 ans 5 mois</t>
  </si>
  <si>
    <t>50 ans 1 mois</t>
  </si>
  <si>
    <t>Age moyen au 31/08/2019</t>
  </si>
  <si>
    <t>Age moyen promu(e)s au 31/08/2019</t>
  </si>
  <si>
    <t>51 ans 10 mois</t>
  </si>
  <si>
    <t>51 ans 10 mois 10 jours</t>
  </si>
  <si>
    <t>Echelon 9</t>
  </si>
  <si>
    <t>Anc. éch.</t>
  </si>
  <si>
    <t>2 à 3 ans</t>
  </si>
  <si>
    <t>3 à 4 ans</t>
  </si>
  <si>
    <t>SIAE</t>
  </si>
  <si>
    <t>TA HC</t>
  </si>
  <si>
    <t>Echelon 10</t>
  </si>
  <si>
    <t>0 à 1 an</t>
  </si>
  <si>
    <t>1 à 2 ans</t>
  </si>
  <si>
    <t>Echelon 11</t>
  </si>
  <si>
    <t>3 ans et +</t>
  </si>
  <si>
    <t>année la plus sinistrée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</si>
</sst>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</cellStyleXfs>
  <cellXfs count="97">
    <xf numFmtId="0" fontId="0" fillId="0" borderId="0" xfId="0"/>
    <xf numFmtId="0" fontId="2" fillId="2" borderId="2" xfId="2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2" borderId="2" xfId="4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center" vertical="center" wrapText="1"/>
    </xf>
    <xf numFmtId="0" fontId="2" fillId="2" borderId="2" xfId="6" applyFont="1" applyFill="1" applyBorder="1" applyAlignment="1">
      <alignment horizontal="center"/>
    </xf>
    <xf numFmtId="0" fontId="2" fillId="0" borderId="1" xfId="6" applyFont="1" applyFill="1" applyBorder="1" applyAlignment="1">
      <alignment horizontal="center" vertical="center" wrapText="1"/>
    </xf>
    <xf numFmtId="0" fontId="2" fillId="2" borderId="2" xfId="7" applyFont="1" applyFill="1" applyBorder="1" applyAlignment="1">
      <alignment horizontal="center" vertical="center"/>
    </xf>
    <xf numFmtId="0" fontId="2" fillId="2" borderId="1" xfId="8" applyFont="1" applyFill="1" applyBorder="1" applyAlignment="1">
      <alignment horizontal="center" vertical="center"/>
    </xf>
    <xf numFmtId="0" fontId="2" fillId="0" borderId="1" xfId="8" applyFont="1" applyFill="1" applyBorder="1" applyAlignment="1">
      <alignment horizontal="center" vertical="center" wrapText="1"/>
    </xf>
    <xf numFmtId="164" fontId="2" fillId="0" borderId="1" xfId="8" applyNumberFormat="1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/>
    </xf>
    <xf numFmtId="164" fontId="2" fillId="0" borderId="4" xfId="1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/>
    </xf>
    <xf numFmtId="0" fontId="2" fillId="0" borderId="1" xfId="9" applyFont="1" applyFill="1" applyBorder="1" applyAlignment="1">
      <alignment wrapText="1"/>
    </xf>
    <xf numFmtId="0" fontId="2" fillId="0" borderId="1" xfId="9" applyFont="1" applyFill="1" applyBorder="1" applyAlignment="1">
      <alignment horizontal="center" wrapText="1"/>
    </xf>
    <xf numFmtId="1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2" borderId="1" xfId="8" applyFont="1" applyFill="1" applyBorder="1" applyAlignment="1">
      <alignment horizontal="center" vertical="center"/>
    </xf>
    <xf numFmtId="165" fontId="7" fillId="0" borderId="1" xfId="8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2" borderId="1" xfId="3" applyFont="1" applyFill="1" applyBorder="1" applyAlignment="1">
      <alignment horizontal="center" vertical="center"/>
    </xf>
    <xf numFmtId="10" fontId="7" fillId="0" borderId="1" xfId="1" applyNumberFormat="1" applyFont="1" applyFill="1" applyBorder="1" applyAlignment="1">
      <alignment horizontal="center" vertical="center" wrapText="1"/>
    </xf>
    <xf numFmtId="10" fontId="5" fillId="0" borderId="1" xfId="1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0" fontId="0" fillId="0" borderId="0" xfId="0" applyFont="1"/>
    <xf numFmtId="0" fontId="8" fillId="2" borderId="1" xfId="3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4" borderId="1" xfId="5" applyFont="1" applyFill="1" applyBorder="1" applyAlignment="1">
      <alignment horizontal="center" vertical="center" wrapText="1"/>
    </xf>
    <xf numFmtId="164" fontId="2" fillId="4" borderId="1" xfId="1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2" fillId="5" borderId="1" xfId="4" applyFont="1" applyFill="1" applyBorder="1" applyAlignment="1">
      <alignment horizontal="center" vertical="center" wrapText="1"/>
    </xf>
    <xf numFmtId="164" fontId="2" fillId="5" borderId="1" xfId="1" applyNumberFormat="1" applyFont="1" applyFill="1" applyBorder="1" applyAlignment="1">
      <alignment horizontal="center" vertical="center" wrapText="1"/>
    </xf>
    <xf numFmtId="0" fontId="2" fillId="6" borderId="1" xfId="7" applyFont="1" applyFill="1" applyBorder="1" applyAlignment="1">
      <alignment horizontal="center" vertical="center" wrapText="1"/>
    </xf>
    <xf numFmtId="164" fontId="0" fillId="6" borderId="1" xfId="1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2" fillId="6" borderId="1" xfId="4" applyFont="1" applyFill="1" applyBorder="1" applyAlignment="1">
      <alignment horizontal="center" vertical="center" wrapText="1"/>
    </xf>
    <xf numFmtId="10" fontId="8" fillId="6" borderId="1" xfId="1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0" fontId="4" fillId="4" borderId="1" xfId="1" applyNumberFormat="1" applyFont="1" applyFill="1" applyBorder="1" applyAlignment="1">
      <alignment horizontal="center" vertical="center"/>
    </xf>
    <xf numFmtId="10" fontId="4" fillId="5" borderId="1" xfId="1" applyNumberFormat="1" applyFont="1" applyFill="1" applyBorder="1" applyAlignment="1">
      <alignment horizontal="center" vertical="center"/>
    </xf>
    <xf numFmtId="10" fontId="4" fillId="6" borderId="1" xfId="1" applyNumberFormat="1" applyFont="1" applyFill="1" applyBorder="1" applyAlignment="1">
      <alignment horizontal="center" vertical="center"/>
    </xf>
    <xf numFmtId="0" fontId="4" fillId="0" borderId="0" xfId="0" applyFont="1"/>
    <xf numFmtId="0" fontId="6" fillId="2" borderId="1" xfId="3" applyFont="1" applyFill="1" applyBorder="1" applyAlignment="1">
      <alignment horizontal="center" vertical="center"/>
    </xf>
    <xf numFmtId="1" fontId="7" fillId="0" borderId="1" xfId="8" applyNumberFormat="1" applyFont="1" applyFill="1" applyBorder="1" applyAlignment="1">
      <alignment horizontal="center" vertical="center" wrapText="1"/>
    </xf>
    <xf numFmtId="0" fontId="6" fillId="0" borderId="0" xfId="10" applyFont="1" applyFill="1" applyBorder="1" applyAlignment="1">
      <alignment horizontal="center"/>
    </xf>
    <xf numFmtId="0" fontId="6" fillId="0" borderId="0" xfId="10" applyFont="1" applyFill="1" applyBorder="1" applyAlignment="1">
      <alignment wrapText="1"/>
    </xf>
    <xf numFmtId="0" fontId="6" fillId="0" borderId="5" xfId="10" applyFont="1" applyFill="1" applyBorder="1" applyAlignment="1">
      <alignment wrapText="1"/>
    </xf>
    <xf numFmtId="0" fontId="6" fillId="0" borderId="1" xfId="10" applyFont="1" applyFill="1" applyBorder="1" applyAlignment="1">
      <alignment horizontal="center" vertical="center" wrapText="1"/>
    </xf>
    <xf numFmtId="0" fontId="6" fillId="2" borderId="1" xfId="10" applyFont="1" applyFill="1" applyBorder="1" applyAlignment="1">
      <alignment horizontal="center" vertical="center"/>
    </xf>
    <xf numFmtId="10" fontId="6" fillId="0" borderId="1" xfId="1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6" fillId="7" borderId="1" xfId="10" applyFont="1" applyFill="1" applyBorder="1" applyAlignment="1">
      <alignment horizontal="center" vertical="center"/>
    </xf>
    <xf numFmtId="0" fontId="6" fillId="0" borderId="1" xfId="10" applyFont="1" applyFill="1" applyBorder="1" applyAlignment="1">
      <alignment horizontal="left" vertical="center" wrapText="1"/>
    </xf>
    <xf numFmtId="0" fontId="6" fillId="4" borderId="1" xfId="10" applyFont="1" applyFill="1" applyBorder="1" applyAlignment="1">
      <alignment horizontal="left" vertical="center" wrapText="1"/>
    </xf>
    <xf numFmtId="0" fontId="6" fillId="4" borderId="1" xfId="10" applyFont="1" applyFill="1" applyBorder="1" applyAlignment="1">
      <alignment horizontal="center" vertical="center" wrapText="1"/>
    </xf>
    <xf numFmtId="10" fontId="6" fillId="4" borderId="1" xfId="1" applyNumberFormat="1" applyFont="1" applyFill="1" applyBorder="1" applyAlignment="1">
      <alignment horizontal="center" vertical="center" wrapText="1"/>
    </xf>
    <xf numFmtId="0" fontId="6" fillId="6" borderId="1" xfId="10" applyFont="1" applyFill="1" applyBorder="1" applyAlignment="1">
      <alignment horizontal="left" vertical="center" wrapText="1"/>
    </xf>
    <xf numFmtId="0" fontId="6" fillId="6" borderId="1" xfId="10" applyFont="1" applyFill="1" applyBorder="1" applyAlignment="1">
      <alignment horizontal="center" vertical="center" wrapText="1"/>
    </xf>
    <xf numFmtId="10" fontId="6" fillId="6" borderId="1" xfId="1" applyNumberFormat="1" applyFont="1" applyFill="1" applyBorder="1" applyAlignment="1">
      <alignment horizontal="center" vertical="center" wrapText="1"/>
    </xf>
    <xf numFmtId="0" fontId="6" fillId="0" borderId="0" xfId="1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10" applyFont="1" applyFill="1" applyBorder="1" applyAlignment="1">
      <alignment horizontal="center" vertical="center" wrapText="1"/>
    </xf>
    <xf numFmtId="0" fontId="2" fillId="4" borderId="1" xfId="8" applyFont="1" applyFill="1" applyBorder="1" applyAlignment="1">
      <alignment horizontal="center" vertical="center" wrapText="1"/>
    </xf>
    <xf numFmtId="0" fontId="2" fillId="6" borderId="1" xfId="8" applyFont="1" applyFill="1" applyBorder="1" applyAlignment="1">
      <alignment horizontal="center" vertical="center" wrapText="1"/>
    </xf>
    <xf numFmtId="164" fontId="2" fillId="6" borderId="1" xfId="8" applyNumberFormat="1" applyFont="1" applyFill="1" applyBorder="1" applyAlignment="1">
      <alignment horizontal="center" vertical="center" wrapText="1"/>
    </xf>
    <xf numFmtId="0" fontId="2" fillId="5" borderId="1" xfId="3" applyFont="1" applyFill="1" applyBorder="1" applyAlignment="1">
      <alignment horizontal="center" vertical="center" wrapText="1"/>
    </xf>
    <xf numFmtId="164" fontId="0" fillId="5" borderId="1" xfId="1" applyNumberFormat="1" applyFont="1" applyFill="1" applyBorder="1" applyAlignment="1">
      <alignment horizontal="center" vertical="center"/>
    </xf>
    <xf numFmtId="164" fontId="4" fillId="4" borderId="1" xfId="1" applyNumberFormat="1" applyFont="1" applyFill="1" applyBorder="1" applyAlignment="1">
      <alignment horizontal="center" vertical="center"/>
    </xf>
    <xf numFmtId="164" fontId="4" fillId="6" borderId="1" xfId="1" applyNumberFormat="1" applyFont="1" applyFill="1" applyBorder="1" applyAlignment="1">
      <alignment horizontal="center" vertical="center"/>
    </xf>
    <xf numFmtId="164" fontId="4" fillId="5" borderId="1" xfId="1" applyNumberFormat="1" applyFont="1" applyFill="1" applyBorder="1" applyAlignment="1">
      <alignment horizontal="center" vertical="center"/>
    </xf>
    <xf numFmtId="0" fontId="6" fillId="2" borderId="2" xfId="4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center" vertical="center" wrapText="1"/>
    </xf>
    <xf numFmtId="10" fontId="8" fillId="0" borderId="0" xfId="1" applyNumberFormat="1" applyFont="1" applyFill="1" applyBorder="1" applyAlignment="1">
      <alignment horizontal="center" vertical="center" wrapText="1"/>
    </xf>
    <xf numFmtId="0" fontId="2" fillId="0" borderId="0" xfId="5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0" fontId="2" fillId="0" borderId="0" xfId="7" applyFont="1" applyFill="1" applyBorder="1" applyAlignment="1">
      <alignment horizontal="center" vertical="center" wrapText="1"/>
    </xf>
    <xf numFmtId="164" fontId="0" fillId="0" borderId="0" xfId="1" applyNumberFormat="1" applyFont="1" applyFill="1" applyBorder="1" applyAlignment="1">
      <alignment horizontal="center" vertical="center"/>
    </xf>
    <xf numFmtId="0" fontId="0" fillId="0" borderId="0" xfId="0" applyFill="1"/>
    <xf numFmtId="0" fontId="2" fillId="8" borderId="1" xfId="9" applyFont="1" applyFill="1" applyBorder="1" applyAlignment="1">
      <alignment wrapText="1"/>
    </xf>
    <xf numFmtId="0" fontId="2" fillId="8" borderId="1" xfId="9" applyFont="1" applyFill="1" applyBorder="1" applyAlignment="1">
      <alignment horizontal="center" wrapText="1"/>
    </xf>
    <xf numFmtId="164" fontId="2" fillId="8" borderId="4" xfId="1" applyNumberFormat="1" applyFont="1" applyFill="1" applyBorder="1" applyAlignment="1">
      <alignment horizontal="center" vertical="center" wrapText="1"/>
    </xf>
    <xf numFmtId="0" fontId="2" fillId="8" borderId="1" xfId="2" applyFont="1" applyFill="1" applyBorder="1" applyAlignment="1">
      <alignment horizontal="center" vertical="center" wrapText="1"/>
    </xf>
    <xf numFmtId="164" fontId="2" fillId="8" borderId="1" xfId="1" applyNumberFormat="1" applyFont="1" applyFill="1" applyBorder="1" applyAlignment="1">
      <alignment horizontal="center" vertical="center" wrapText="1"/>
    </xf>
    <xf numFmtId="0" fontId="2" fillId="8" borderId="1" xfId="6" applyFont="1" applyFill="1" applyBorder="1" applyAlignment="1">
      <alignment horizontal="center" vertical="center" wrapText="1"/>
    </xf>
  </cellXfs>
  <cellStyles count="11">
    <cellStyle name="Normal" xfId="0" builtinId="0"/>
    <cellStyle name="Normal_% avis par discipline" xfId="9" xr:uid="{54BAFFBE-E459-4B4E-8442-6E9E5F017BE4}"/>
    <cellStyle name="Normal_% avis par échelon" xfId="5" xr:uid="{8DACADED-5FF0-46B5-8BEE-38DDA16625C9}"/>
    <cellStyle name="Normal_% avis par sexe" xfId="8" xr:uid="{467E5516-B58C-41FF-8043-01EE88E46C8C}"/>
    <cellStyle name="Normal_% proposés par échelon" xfId="7" xr:uid="{D122BD2C-B74D-4616-9C2A-D718C64F0B32}"/>
    <cellStyle name="Normal_Feuil1" xfId="2" xr:uid="{B297120E-985E-4D72-9256-0628E8D10206}"/>
    <cellStyle name="Normal_Feuil2" xfId="3" xr:uid="{B60F3E24-DB01-40AE-83BF-9F76A012F5DE}"/>
    <cellStyle name="Normal_Feuil3" xfId="4" xr:uid="{1C58E05E-9368-4AD2-AB86-564EEE1C8456}"/>
    <cellStyle name="Normal_Feuil4" xfId="6" xr:uid="{F1ECAE64-9980-4FA0-9548-509882314E21}"/>
    <cellStyle name="Normal_type affectation" xfId="10" xr:uid="{AE79E8A1-9256-4172-A22D-4387C55ACC67}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5FFC4-A1E2-4E5C-9CDF-00393C5652A7}">
  <dimension ref="A1:H36"/>
  <sheetViews>
    <sheetView tabSelected="1" topLeftCell="A4" workbookViewId="0">
      <selection activeCell="J32" sqref="J32"/>
    </sheetView>
  </sheetViews>
  <sheetFormatPr baseColWidth="10" defaultRowHeight="15" x14ac:dyDescent="0.25"/>
  <cols>
    <col min="1" max="1" width="14.5703125" bestFit="1" customWidth="1"/>
    <col min="2" max="2" width="17.28515625" bestFit="1" customWidth="1"/>
    <col min="4" max="4" width="19.42578125" bestFit="1" customWidth="1"/>
  </cols>
  <sheetData>
    <row r="1" spans="1:8" ht="20.100000000000001" customHeight="1" x14ac:dyDescent="0.25">
      <c r="A1" s="18" t="s">
        <v>0</v>
      </c>
      <c r="B1" s="18" t="s">
        <v>21</v>
      </c>
      <c r="C1" s="18" t="s">
        <v>22</v>
      </c>
      <c r="D1" s="16" t="s">
        <v>23</v>
      </c>
      <c r="E1" s="1" t="s">
        <v>24</v>
      </c>
      <c r="F1" s="1" t="s">
        <v>25</v>
      </c>
      <c r="G1" s="10" t="s">
        <v>30</v>
      </c>
      <c r="H1" s="10" t="s">
        <v>31</v>
      </c>
    </row>
    <row r="2" spans="1:8" ht="20.100000000000001" customHeight="1" x14ac:dyDescent="0.25">
      <c r="A2" s="19" t="s">
        <v>36</v>
      </c>
      <c r="B2" s="20">
        <v>8</v>
      </c>
      <c r="C2" s="20">
        <v>5</v>
      </c>
      <c r="D2" s="17">
        <f>C2/B2</f>
        <v>0.625</v>
      </c>
      <c r="E2" s="2">
        <v>1</v>
      </c>
      <c r="F2" s="7">
        <f>E2/B2</f>
        <v>0.125</v>
      </c>
      <c r="G2" s="11">
        <v>1</v>
      </c>
      <c r="H2" s="7">
        <f>G2/B2</f>
        <v>0.125</v>
      </c>
    </row>
    <row r="3" spans="1:8" ht="20.100000000000001" customHeight="1" x14ac:dyDescent="0.25">
      <c r="A3" s="91" t="s">
        <v>37</v>
      </c>
      <c r="B3" s="92">
        <v>71</v>
      </c>
      <c r="C3" s="92">
        <v>32</v>
      </c>
      <c r="D3" s="93">
        <f t="shared" ref="D3:D36" si="0">C3/B3</f>
        <v>0.45070422535211269</v>
      </c>
      <c r="E3" s="94">
        <v>4</v>
      </c>
      <c r="F3" s="95">
        <f t="shared" ref="F3:F36" si="1">E3/B3</f>
        <v>5.6338028169014086E-2</v>
      </c>
      <c r="G3" s="96">
        <v>14</v>
      </c>
      <c r="H3" s="95">
        <f t="shared" ref="H3:H35" si="2">G3/B3</f>
        <v>0.19718309859154928</v>
      </c>
    </row>
    <row r="4" spans="1:8" ht="20.100000000000001" customHeight="1" x14ac:dyDescent="0.25">
      <c r="A4" s="19" t="s">
        <v>1</v>
      </c>
      <c r="B4" s="20">
        <v>9</v>
      </c>
      <c r="C4" s="20">
        <v>5</v>
      </c>
      <c r="D4" s="17">
        <f t="shared" si="0"/>
        <v>0.55555555555555558</v>
      </c>
      <c r="E4" s="2">
        <v>3</v>
      </c>
      <c r="F4" s="7">
        <f t="shared" si="1"/>
        <v>0.33333333333333331</v>
      </c>
      <c r="G4" s="11">
        <v>1</v>
      </c>
      <c r="H4" s="7">
        <f t="shared" si="2"/>
        <v>0.1111111111111111</v>
      </c>
    </row>
    <row r="5" spans="1:8" ht="20.100000000000001" customHeight="1" x14ac:dyDescent="0.25">
      <c r="A5" s="19" t="s">
        <v>2</v>
      </c>
      <c r="B5" s="20">
        <v>33</v>
      </c>
      <c r="C5" s="20">
        <v>18</v>
      </c>
      <c r="D5" s="17">
        <f t="shared" si="0"/>
        <v>0.54545454545454541</v>
      </c>
      <c r="E5" s="2">
        <v>12</v>
      </c>
      <c r="F5" s="7">
        <f t="shared" si="1"/>
        <v>0.36363636363636365</v>
      </c>
      <c r="G5" s="11">
        <v>4</v>
      </c>
      <c r="H5" s="7">
        <f t="shared" si="2"/>
        <v>0.12121212121212122</v>
      </c>
    </row>
    <row r="6" spans="1:8" ht="20.100000000000001" customHeight="1" x14ac:dyDescent="0.25">
      <c r="A6" s="91" t="s">
        <v>3</v>
      </c>
      <c r="B6" s="92">
        <v>213</v>
      </c>
      <c r="C6" s="92">
        <v>101</v>
      </c>
      <c r="D6" s="93">
        <f t="shared" si="0"/>
        <v>0.47417840375586856</v>
      </c>
      <c r="E6" s="94">
        <v>3</v>
      </c>
      <c r="F6" s="95">
        <f t="shared" si="1"/>
        <v>1.4084507042253521E-2</v>
      </c>
      <c r="G6" s="96">
        <v>31</v>
      </c>
      <c r="H6" s="95">
        <f t="shared" si="2"/>
        <v>0.14553990610328638</v>
      </c>
    </row>
    <row r="7" spans="1:8" ht="20.100000000000001" customHeight="1" x14ac:dyDescent="0.25">
      <c r="A7" s="19" t="s">
        <v>4</v>
      </c>
      <c r="B7" s="20">
        <v>27</v>
      </c>
      <c r="C7" s="20">
        <v>11</v>
      </c>
      <c r="D7" s="17">
        <f t="shared" si="0"/>
        <v>0.40740740740740738</v>
      </c>
      <c r="E7" s="2">
        <v>12</v>
      </c>
      <c r="F7" s="7">
        <f t="shared" si="1"/>
        <v>0.44444444444444442</v>
      </c>
      <c r="G7" s="11">
        <v>4</v>
      </c>
      <c r="H7" s="7">
        <f t="shared" si="2"/>
        <v>0.14814814814814814</v>
      </c>
    </row>
    <row r="8" spans="1:8" ht="20.100000000000001" customHeight="1" x14ac:dyDescent="0.25">
      <c r="A8" s="91" t="s">
        <v>5</v>
      </c>
      <c r="B8" s="92">
        <v>240</v>
      </c>
      <c r="C8" s="92">
        <v>109</v>
      </c>
      <c r="D8" s="93">
        <f t="shared" si="0"/>
        <v>0.45416666666666666</v>
      </c>
      <c r="E8" s="94">
        <v>25</v>
      </c>
      <c r="F8" s="95">
        <f t="shared" si="1"/>
        <v>0.10416666666666667</v>
      </c>
      <c r="G8" s="96">
        <v>41</v>
      </c>
      <c r="H8" s="95">
        <f t="shared" si="2"/>
        <v>0.17083333333333334</v>
      </c>
    </row>
    <row r="9" spans="1:8" ht="20.100000000000001" customHeight="1" x14ac:dyDescent="0.25">
      <c r="A9" s="19" t="s">
        <v>38</v>
      </c>
      <c r="B9" s="20">
        <v>1</v>
      </c>
      <c r="C9" s="20">
        <v>0</v>
      </c>
      <c r="D9" s="17">
        <f t="shared" si="0"/>
        <v>0</v>
      </c>
      <c r="E9" s="2">
        <v>0</v>
      </c>
      <c r="F9" s="7">
        <f t="shared" si="1"/>
        <v>0</v>
      </c>
      <c r="G9" s="11">
        <v>0</v>
      </c>
      <c r="H9" s="7">
        <f t="shared" si="2"/>
        <v>0</v>
      </c>
    </row>
    <row r="10" spans="1:8" ht="20.100000000000001" customHeight="1" x14ac:dyDescent="0.25">
      <c r="A10" s="91" t="s">
        <v>6</v>
      </c>
      <c r="B10" s="92">
        <v>104</v>
      </c>
      <c r="C10" s="94">
        <v>34</v>
      </c>
      <c r="D10" s="93">
        <f t="shared" si="0"/>
        <v>0.32692307692307693</v>
      </c>
      <c r="E10" s="94">
        <v>6</v>
      </c>
      <c r="F10" s="95">
        <f t="shared" si="1"/>
        <v>5.7692307692307696E-2</v>
      </c>
      <c r="G10" s="96">
        <v>18</v>
      </c>
      <c r="H10" s="95">
        <f t="shared" si="2"/>
        <v>0.17307692307692307</v>
      </c>
    </row>
    <row r="11" spans="1:8" ht="20.100000000000001" customHeight="1" x14ac:dyDescent="0.25">
      <c r="A11" s="19" t="s">
        <v>17</v>
      </c>
      <c r="B11" s="20">
        <v>5</v>
      </c>
      <c r="C11" s="2">
        <v>3</v>
      </c>
      <c r="D11" s="17">
        <f t="shared" si="0"/>
        <v>0.6</v>
      </c>
      <c r="E11" s="2">
        <v>0</v>
      </c>
      <c r="F11" s="7">
        <f t="shared" si="1"/>
        <v>0</v>
      </c>
      <c r="G11" s="11">
        <v>0</v>
      </c>
      <c r="H11" s="7">
        <f t="shared" si="2"/>
        <v>0</v>
      </c>
    </row>
    <row r="12" spans="1:8" ht="20.100000000000001" customHeight="1" x14ac:dyDescent="0.25">
      <c r="A12" s="19" t="s">
        <v>52</v>
      </c>
      <c r="B12" s="20">
        <v>1</v>
      </c>
      <c r="C12" s="2">
        <v>1</v>
      </c>
      <c r="D12" s="17">
        <f t="shared" si="0"/>
        <v>1</v>
      </c>
      <c r="E12" s="2">
        <v>0</v>
      </c>
      <c r="F12" s="7">
        <f t="shared" si="1"/>
        <v>0</v>
      </c>
      <c r="G12" s="11">
        <v>0</v>
      </c>
      <c r="H12" s="7">
        <f t="shared" si="2"/>
        <v>0</v>
      </c>
    </row>
    <row r="13" spans="1:8" ht="20.100000000000001" customHeight="1" x14ac:dyDescent="0.25">
      <c r="A13" s="91" t="s">
        <v>7</v>
      </c>
      <c r="B13" s="92">
        <v>156</v>
      </c>
      <c r="C13" s="92">
        <v>69</v>
      </c>
      <c r="D13" s="93">
        <f t="shared" si="0"/>
        <v>0.44230769230769229</v>
      </c>
      <c r="E13" s="94">
        <v>15</v>
      </c>
      <c r="F13" s="95">
        <f t="shared" si="1"/>
        <v>9.6153846153846159E-2</v>
      </c>
      <c r="G13" s="96">
        <v>28</v>
      </c>
      <c r="H13" s="95">
        <f t="shared" si="2"/>
        <v>0.17948717948717949</v>
      </c>
    </row>
    <row r="14" spans="1:8" ht="20.100000000000001" customHeight="1" x14ac:dyDescent="0.25">
      <c r="A14" s="19" t="s">
        <v>8</v>
      </c>
      <c r="B14" s="20">
        <v>21</v>
      </c>
      <c r="C14" s="20">
        <v>9</v>
      </c>
      <c r="D14" s="17">
        <f t="shared" si="0"/>
        <v>0.42857142857142855</v>
      </c>
      <c r="E14" s="2">
        <v>2</v>
      </c>
      <c r="F14" s="7">
        <f t="shared" si="1"/>
        <v>9.5238095238095233E-2</v>
      </c>
      <c r="G14" s="11">
        <v>10</v>
      </c>
      <c r="H14" s="7">
        <f t="shared" si="2"/>
        <v>0.47619047619047616</v>
      </c>
    </row>
    <row r="15" spans="1:8" ht="20.100000000000001" customHeight="1" x14ac:dyDescent="0.25">
      <c r="A15" s="91" t="s">
        <v>9</v>
      </c>
      <c r="B15" s="92">
        <v>204</v>
      </c>
      <c r="C15" s="92">
        <v>110</v>
      </c>
      <c r="D15" s="93">
        <f t="shared" si="0"/>
        <v>0.53921568627450978</v>
      </c>
      <c r="E15" s="94">
        <v>8</v>
      </c>
      <c r="F15" s="95">
        <f t="shared" si="1"/>
        <v>3.9215686274509803E-2</v>
      </c>
      <c r="G15" s="96">
        <v>36</v>
      </c>
      <c r="H15" s="95">
        <f t="shared" si="2"/>
        <v>0.17647058823529413</v>
      </c>
    </row>
    <row r="16" spans="1:8" ht="20.100000000000001" customHeight="1" x14ac:dyDescent="0.25">
      <c r="A16" s="91" t="s">
        <v>39</v>
      </c>
      <c r="B16" s="92">
        <v>103</v>
      </c>
      <c r="C16" s="92">
        <v>44</v>
      </c>
      <c r="D16" s="93">
        <f t="shared" si="0"/>
        <v>0.42718446601941745</v>
      </c>
      <c r="E16" s="94">
        <v>5</v>
      </c>
      <c r="F16" s="95">
        <f t="shared" si="1"/>
        <v>4.8543689320388349E-2</v>
      </c>
      <c r="G16" s="96">
        <v>10</v>
      </c>
      <c r="H16" s="33">
        <f t="shared" si="2"/>
        <v>9.7087378640776698E-2</v>
      </c>
    </row>
    <row r="17" spans="1:8" ht="20.100000000000001" customHeight="1" x14ac:dyDescent="0.25">
      <c r="A17" s="19" t="s">
        <v>40</v>
      </c>
      <c r="B17" s="20">
        <v>8</v>
      </c>
      <c r="C17" s="20">
        <v>2</v>
      </c>
      <c r="D17" s="17">
        <f t="shared" si="0"/>
        <v>0.25</v>
      </c>
      <c r="E17" s="2">
        <v>1</v>
      </c>
      <c r="F17" s="7">
        <f t="shared" si="1"/>
        <v>0.125</v>
      </c>
      <c r="G17" s="11">
        <v>0</v>
      </c>
      <c r="H17" s="7">
        <f t="shared" si="2"/>
        <v>0</v>
      </c>
    </row>
    <row r="18" spans="1:8" ht="20.100000000000001" customHeight="1" x14ac:dyDescent="0.25">
      <c r="A18" s="19" t="s">
        <v>41</v>
      </c>
      <c r="B18" s="20">
        <v>14</v>
      </c>
      <c r="C18" s="20">
        <v>7</v>
      </c>
      <c r="D18" s="17">
        <f t="shared" si="0"/>
        <v>0.5</v>
      </c>
      <c r="E18" s="2">
        <v>0</v>
      </c>
      <c r="F18" s="7">
        <f t="shared" si="1"/>
        <v>0</v>
      </c>
      <c r="G18" s="11">
        <v>3</v>
      </c>
      <c r="H18" s="7">
        <f t="shared" si="2"/>
        <v>0.21428571428571427</v>
      </c>
    </row>
    <row r="19" spans="1:8" ht="20.100000000000001" customHeight="1" x14ac:dyDescent="0.25">
      <c r="A19" s="19" t="s">
        <v>42</v>
      </c>
      <c r="B19" s="20">
        <v>16</v>
      </c>
      <c r="C19" s="20">
        <v>7</v>
      </c>
      <c r="D19" s="17">
        <f t="shared" si="0"/>
        <v>0.4375</v>
      </c>
      <c r="E19" s="2">
        <v>1</v>
      </c>
      <c r="F19" s="7">
        <f t="shared" si="1"/>
        <v>6.25E-2</v>
      </c>
      <c r="G19" s="11">
        <v>1</v>
      </c>
      <c r="H19" s="7">
        <f t="shared" si="2"/>
        <v>6.25E-2</v>
      </c>
    </row>
    <row r="20" spans="1:8" ht="20.100000000000001" customHeight="1" x14ac:dyDescent="0.25">
      <c r="A20" s="19" t="s">
        <v>10</v>
      </c>
      <c r="B20" s="20">
        <v>38</v>
      </c>
      <c r="C20" s="20">
        <v>15</v>
      </c>
      <c r="D20" s="17">
        <f t="shared" si="0"/>
        <v>0.39473684210526316</v>
      </c>
      <c r="E20" s="2">
        <v>3</v>
      </c>
      <c r="F20" s="7">
        <f t="shared" si="1"/>
        <v>7.8947368421052627E-2</v>
      </c>
      <c r="G20" s="11">
        <v>15</v>
      </c>
      <c r="H20" s="7">
        <f t="shared" si="2"/>
        <v>0.39473684210526316</v>
      </c>
    </row>
    <row r="21" spans="1:8" ht="20.100000000000001" customHeight="1" x14ac:dyDescent="0.25">
      <c r="A21" s="91" t="s">
        <v>11</v>
      </c>
      <c r="B21" s="92">
        <v>133</v>
      </c>
      <c r="C21" s="92">
        <v>82</v>
      </c>
      <c r="D21" s="93">
        <f t="shared" si="0"/>
        <v>0.61654135338345861</v>
      </c>
      <c r="E21" s="94">
        <v>6</v>
      </c>
      <c r="F21" s="95">
        <f t="shared" si="1"/>
        <v>4.5112781954887216E-2</v>
      </c>
      <c r="G21" s="96">
        <v>28</v>
      </c>
      <c r="H21" s="95">
        <f t="shared" si="2"/>
        <v>0.21052631578947367</v>
      </c>
    </row>
    <row r="22" spans="1:8" ht="20.100000000000001" customHeight="1" x14ac:dyDescent="0.25">
      <c r="A22" s="19" t="s">
        <v>12</v>
      </c>
      <c r="B22" s="20">
        <v>13</v>
      </c>
      <c r="C22" s="20">
        <v>6</v>
      </c>
      <c r="D22" s="17">
        <f t="shared" si="0"/>
        <v>0.46153846153846156</v>
      </c>
      <c r="E22" s="2">
        <v>0</v>
      </c>
      <c r="F22" s="7">
        <f t="shared" si="1"/>
        <v>0</v>
      </c>
      <c r="G22" s="11">
        <v>2</v>
      </c>
      <c r="H22" s="7">
        <f t="shared" si="2"/>
        <v>0.15384615384615385</v>
      </c>
    </row>
    <row r="23" spans="1:8" ht="20.100000000000001" customHeight="1" x14ac:dyDescent="0.25">
      <c r="A23" s="91" t="s">
        <v>13</v>
      </c>
      <c r="B23" s="92">
        <v>102</v>
      </c>
      <c r="C23" s="92">
        <v>66</v>
      </c>
      <c r="D23" s="93">
        <f t="shared" si="0"/>
        <v>0.6470588235294118</v>
      </c>
      <c r="E23" s="94">
        <v>7</v>
      </c>
      <c r="F23" s="95">
        <f t="shared" si="1"/>
        <v>6.8627450980392163E-2</v>
      </c>
      <c r="G23" s="96">
        <v>6</v>
      </c>
      <c r="H23" s="33">
        <f t="shared" si="2"/>
        <v>5.8823529411764705E-2</v>
      </c>
    </row>
    <row r="24" spans="1:8" ht="20.100000000000001" customHeight="1" x14ac:dyDescent="0.25">
      <c r="A24" s="19" t="s">
        <v>14</v>
      </c>
      <c r="B24" s="20">
        <v>49</v>
      </c>
      <c r="C24" s="20">
        <v>25</v>
      </c>
      <c r="D24" s="17">
        <f t="shared" si="0"/>
        <v>0.51020408163265307</v>
      </c>
      <c r="E24" s="2">
        <v>2</v>
      </c>
      <c r="F24" s="7">
        <f t="shared" si="1"/>
        <v>4.0816326530612242E-2</v>
      </c>
      <c r="G24" s="11">
        <v>7</v>
      </c>
      <c r="H24" s="7">
        <f t="shared" si="2"/>
        <v>0.14285714285714285</v>
      </c>
    </row>
    <row r="25" spans="1:8" ht="20.100000000000001" customHeight="1" x14ac:dyDescent="0.25">
      <c r="A25" s="19" t="s">
        <v>15</v>
      </c>
      <c r="B25" s="20">
        <v>27</v>
      </c>
      <c r="C25" s="20">
        <v>7</v>
      </c>
      <c r="D25" s="17">
        <f t="shared" si="0"/>
        <v>0.25925925925925924</v>
      </c>
      <c r="E25" s="2">
        <v>2</v>
      </c>
      <c r="F25" s="7">
        <f t="shared" si="1"/>
        <v>7.407407407407407E-2</v>
      </c>
      <c r="G25" s="11">
        <v>5</v>
      </c>
      <c r="H25" s="7">
        <f t="shared" si="2"/>
        <v>0.18518518518518517</v>
      </c>
    </row>
    <row r="26" spans="1:8" ht="20.100000000000001" customHeight="1" x14ac:dyDescent="0.25">
      <c r="A26" s="19" t="s">
        <v>43</v>
      </c>
      <c r="B26" s="20">
        <v>1</v>
      </c>
      <c r="C26" s="3">
        <v>0</v>
      </c>
      <c r="D26" s="17">
        <f t="shared" si="0"/>
        <v>0</v>
      </c>
      <c r="E26" s="3">
        <v>1</v>
      </c>
      <c r="F26" s="7">
        <f t="shared" si="1"/>
        <v>1</v>
      </c>
      <c r="G26" s="3">
        <v>0</v>
      </c>
      <c r="H26" s="7">
        <f t="shared" si="2"/>
        <v>0</v>
      </c>
    </row>
    <row r="27" spans="1:8" ht="20.100000000000001" customHeight="1" x14ac:dyDescent="0.25">
      <c r="A27" s="19" t="s">
        <v>44</v>
      </c>
      <c r="B27" s="20">
        <v>6</v>
      </c>
      <c r="C27" s="3">
        <v>5</v>
      </c>
      <c r="D27" s="17">
        <f t="shared" si="0"/>
        <v>0.83333333333333337</v>
      </c>
      <c r="E27" s="3">
        <v>0</v>
      </c>
      <c r="F27" s="24">
        <f t="shared" si="1"/>
        <v>0</v>
      </c>
      <c r="G27" s="25">
        <v>2</v>
      </c>
      <c r="H27" s="7">
        <f t="shared" si="2"/>
        <v>0.33333333333333331</v>
      </c>
    </row>
    <row r="28" spans="1:8" ht="20.100000000000001" customHeight="1" x14ac:dyDescent="0.25">
      <c r="A28" s="19" t="s">
        <v>18</v>
      </c>
      <c r="B28" s="20">
        <v>15</v>
      </c>
      <c r="C28" s="21">
        <v>8</v>
      </c>
      <c r="D28" s="17">
        <f t="shared" si="0"/>
        <v>0.53333333333333333</v>
      </c>
      <c r="E28" s="21">
        <v>1</v>
      </c>
      <c r="F28" s="24">
        <f t="shared" si="1"/>
        <v>6.6666666666666666E-2</v>
      </c>
      <c r="G28" s="25">
        <v>4</v>
      </c>
      <c r="H28" s="7">
        <f t="shared" si="2"/>
        <v>0.26666666666666666</v>
      </c>
    </row>
    <row r="29" spans="1:8" ht="20.100000000000001" customHeight="1" x14ac:dyDescent="0.25">
      <c r="A29" s="19" t="s">
        <v>45</v>
      </c>
      <c r="B29" s="20">
        <v>4</v>
      </c>
      <c r="C29" s="22">
        <v>1</v>
      </c>
      <c r="D29" s="17">
        <f t="shared" si="0"/>
        <v>0.25</v>
      </c>
      <c r="E29" s="22">
        <v>2</v>
      </c>
      <c r="F29" s="24">
        <f t="shared" si="1"/>
        <v>0.5</v>
      </c>
      <c r="G29" s="25">
        <v>0</v>
      </c>
      <c r="H29" s="7">
        <f t="shared" si="2"/>
        <v>0</v>
      </c>
    </row>
    <row r="30" spans="1:8" ht="20.100000000000001" customHeight="1" x14ac:dyDescent="0.25">
      <c r="A30" s="19" t="s">
        <v>19</v>
      </c>
      <c r="B30" s="20">
        <v>8</v>
      </c>
      <c r="C30" s="22">
        <v>6</v>
      </c>
      <c r="D30" s="17">
        <f t="shared" si="0"/>
        <v>0.75</v>
      </c>
      <c r="E30" s="22">
        <v>1</v>
      </c>
      <c r="F30" s="24">
        <f t="shared" si="1"/>
        <v>0.125</v>
      </c>
      <c r="G30" s="25">
        <v>3</v>
      </c>
      <c r="H30" s="7">
        <f t="shared" si="2"/>
        <v>0.375</v>
      </c>
    </row>
    <row r="31" spans="1:8" ht="20.100000000000001" customHeight="1" x14ac:dyDescent="0.25">
      <c r="A31" s="19" t="s">
        <v>16</v>
      </c>
      <c r="B31" s="20">
        <v>44</v>
      </c>
      <c r="C31" s="22">
        <v>24</v>
      </c>
      <c r="D31" s="17">
        <f t="shared" si="0"/>
        <v>0.54545454545454541</v>
      </c>
      <c r="E31" s="22">
        <v>2</v>
      </c>
      <c r="F31" s="24">
        <f t="shared" si="1"/>
        <v>4.5454545454545456E-2</v>
      </c>
      <c r="G31" s="25">
        <v>13</v>
      </c>
      <c r="H31" s="33">
        <f t="shared" si="2"/>
        <v>0.29545454545454547</v>
      </c>
    </row>
    <row r="32" spans="1:8" ht="20.100000000000001" customHeight="1" x14ac:dyDescent="0.25">
      <c r="A32" s="19" t="s">
        <v>20</v>
      </c>
      <c r="B32" s="20">
        <v>2</v>
      </c>
      <c r="C32" s="22">
        <v>0</v>
      </c>
      <c r="D32" s="17">
        <f t="shared" si="0"/>
        <v>0</v>
      </c>
      <c r="E32" s="22">
        <v>0</v>
      </c>
      <c r="F32" s="24">
        <f t="shared" si="1"/>
        <v>0</v>
      </c>
      <c r="G32" s="25">
        <v>0</v>
      </c>
      <c r="H32" s="7">
        <f t="shared" si="2"/>
        <v>0</v>
      </c>
    </row>
    <row r="33" spans="1:8" ht="20.100000000000001" customHeight="1" x14ac:dyDescent="0.25">
      <c r="A33" s="19" t="s">
        <v>46</v>
      </c>
      <c r="B33" s="20">
        <v>1</v>
      </c>
      <c r="C33" s="22">
        <v>0</v>
      </c>
      <c r="D33" s="17">
        <f t="shared" si="0"/>
        <v>0</v>
      </c>
      <c r="E33" s="22">
        <v>0</v>
      </c>
      <c r="F33" s="24">
        <f t="shared" si="1"/>
        <v>0</v>
      </c>
      <c r="G33" s="25">
        <v>0</v>
      </c>
      <c r="H33" s="7">
        <f t="shared" si="2"/>
        <v>0</v>
      </c>
    </row>
    <row r="34" spans="1:8" ht="20.100000000000001" customHeight="1" x14ac:dyDescent="0.25">
      <c r="A34" s="19" t="s">
        <v>47</v>
      </c>
      <c r="B34" s="20">
        <v>3</v>
      </c>
      <c r="C34" s="22">
        <v>3</v>
      </c>
      <c r="D34" s="17">
        <f t="shared" si="0"/>
        <v>1</v>
      </c>
      <c r="E34" s="22">
        <v>0</v>
      </c>
      <c r="F34" s="24">
        <f t="shared" si="1"/>
        <v>0</v>
      </c>
      <c r="G34" s="25">
        <v>0</v>
      </c>
      <c r="H34" s="7">
        <f t="shared" si="2"/>
        <v>0</v>
      </c>
    </row>
    <row r="35" spans="1:8" ht="20.100000000000001" customHeight="1" x14ac:dyDescent="0.25">
      <c r="A35" s="19" t="s">
        <v>48</v>
      </c>
      <c r="B35" s="20">
        <v>2</v>
      </c>
      <c r="C35" s="22">
        <v>2</v>
      </c>
      <c r="D35" s="17">
        <f t="shared" si="0"/>
        <v>1</v>
      </c>
      <c r="E35" s="22">
        <v>0</v>
      </c>
      <c r="F35" s="24">
        <f t="shared" si="1"/>
        <v>0</v>
      </c>
      <c r="G35" s="3">
        <v>0</v>
      </c>
      <c r="H35" s="7">
        <f t="shared" si="2"/>
        <v>0</v>
      </c>
    </row>
    <row r="36" spans="1:8" ht="20.100000000000001" customHeight="1" x14ac:dyDescent="0.25">
      <c r="B36" s="23">
        <f>SUM(B2:B35)</f>
        <v>1682</v>
      </c>
      <c r="C36" s="23">
        <f>SUM(C2:C35)</f>
        <v>817</v>
      </c>
      <c r="D36" s="32">
        <f t="shared" si="0"/>
        <v>0.48573127229488705</v>
      </c>
      <c r="E36" s="23">
        <f>SUM(E2:E35)</f>
        <v>125</v>
      </c>
      <c r="F36" s="32">
        <f t="shared" si="1"/>
        <v>7.4316290130796672E-2</v>
      </c>
      <c r="G36" s="23">
        <f>SUM(G2:G35)</f>
        <v>287</v>
      </c>
      <c r="H36" s="32">
        <f>G36/B36</f>
        <v>0.17063020214030916</v>
      </c>
    </row>
  </sheetData>
  <pageMargins left="0.7" right="0.7" top="0.75" bottom="0.75" header="0.3" footer="0.3"/>
  <pageSetup paperSize="9" orientation="portrait" verticalDpi="0" r:id="rId1"/>
  <ignoredErrors>
    <ignoredError sqref="D36 F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D1B55-96E5-4D29-B6C8-CEB0868C0519}">
  <dimension ref="B1:K27"/>
  <sheetViews>
    <sheetView topLeftCell="A4" workbookViewId="0">
      <selection activeCell="K18" sqref="K18"/>
    </sheetView>
  </sheetViews>
  <sheetFormatPr baseColWidth="10" defaultRowHeight="15" x14ac:dyDescent="0.25"/>
  <cols>
    <col min="3" max="3" width="17.28515625" bestFit="1" customWidth="1"/>
    <col min="4" max="4" width="17.28515625" style="34" customWidth="1"/>
    <col min="5" max="10" width="15.7109375" customWidth="1"/>
  </cols>
  <sheetData>
    <row r="1" spans="2:11" ht="20.100000000000001" customHeight="1" x14ac:dyDescent="0.25"/>
    <row r="2" spans="2:11" ht="20.100000000000001" customHeight="1" x14ac:dyDescent="0.25">
      <c r="B2" s="8" t="s">
        <v>32</v>
      </c>
      <c r="C2" s="83" t="s">
        <v>29</v>
      </c>
      <c r="D2" s="35" t="s">
        <v>49</v>
      </c>
      <c r="E2" s="8" t="s">
        <v>35</v>
      </c>
      <c r="F2" s="8" t="s">
        <v>23</v>
      </c>
      <c r="G2" s="8" t="s">
        <v>33</v>
      </c>
      <c r="H2" s="8" t="s">
        <v>34</v>
      </c>
      <c r="I2" s="12" t="s">
        <v>30</v>
      </c>
      <c r="J2" s="12" t="s">
        <v>31</v>
      </c>
    </row>
    <row r="3" spans="2:11" ht="20.100000000000001" customHeight="1" x14ac:dyDescent="0.25">
      <c r="B3" s="9">
        <v>9</v>
      </c>
      <c r="C3" s="45">
        <v>517</v>
      </c>
      <c r="D3" s="46">
        <f>C3/$C$6</f>
        <v>0.30737217598097505</v>
      </c>
      <c r="E3" s="37">
        <v>251</v>
      </c>
      <c r="F3" s="38">
        <f>E3/C3</f>
        <v>0.48549323017408125</v>
      </c>
      <c r="G3" s="40">
        <v>58</v>
      </c>
      <c r="H3" s="41">
        <f>G3/C3</f>
        <v>0.11218568665377177</v>
      </c>
      <c r="I3" s="42">
        <v>3</v>
      </c>
      <c r="J3" s="43">
        <f>I3/C3</f>
        <v>5.8027079303675051E-3</v>
      </c>
    </row>
    <row r="4" spans="2:11" ht="20.100000000000001" customHeight="1" x14ac:dyDescent="0.25">
      <c r="B4" s="9">
        <v>10</v>
      </c>
      <c r="C4" s="45">
        <v>943</v>
      </c>
      <c r="D4" s="46">
        <f t="shared" ref="D4:D5" si="0">C4/$C$6</f>
        <v>0.56064209274673005</v>
      </c>
      <c r="E4" s="37">
        <v>492</v>
      </c>
      <c r="F4" s="38">
        <f>E4/C4</f>
        <v>0.52173913043478259</v>
      </c>
      <c r="G4" s="40">
        <v>39</v>
      </c>
      <c r="H4" s="41">
        <f>G4/C4</f>
        <v>4.1357370095440084E-2</v>
      </c>
      <c r="I4" s="42">
        <v>113</v>
      </c>
      <c r="J4" s="43">
        <f>I4/C4</f>
        <v>0.11983032873806999</v>
      </c>
    </row>
    <row r="5" spans="2:11" ht="20.100000000000001" customHeight="1" x14ac:dyDescent="0.25">
      <c r="B5" s="9">
        <v>11</v>
      </c>
      <c r="C5" s="45">
        <v>222</v>
      </c>
      <c r="D5" s="46">
        <f t="shared" si="0"/>
        <v>0.13198573127229488</v>
      </c>
      <c r="E5" s="37">
        <v>74</v>
      </c>
      <c r="F5" s="38">
        <f>E5/C5</f>
        <v>0.33333333333333331</v>
      </c>
      <c r="G5" s="40">
        <v>1</v>
      </c>
      <c r="H5" s="41">
        <f>G5/C5</f>
        <v>4.5045045045045045E-3</v>
      </c>
      <c r="I5" s="42">
        <v>171</v>
      </c>
      <c r="J5" s="43">
        <f>I5/C5</f>
        <v>0.77027027027027029</v>
      </c>
    </row>
    <row r="6" spans="2:11" s="29" customFormat="1" ht="20.100000000000001" customHeight="1" x14ac:dyDescent="0.25">
      <c r="C6" s="47">
        <f>SUM(C3:C5)</f>
        <v>1682</v>
      </c>
      <c r="D6" s="36"/>
      <c r="E6" s="48">
        <f>SUM(E3:E5)</f>
        <v>817</v>
      </c>
      <c r="F6" s="50">
        <f>E6/C6</f>
        <v>0.48573127229488705</v>
      </c>
      <c r="G6" s="49">
        <f>SUM(G3:G5)</f>
        <v>98</v>
      </c>
      <c r="H6" s="51">
        <f>G6/C6</f>
        <v>5.8263971462544591E-2</v>
      </c>
      <c r="I6" s="47">
        <f>SUM(I3:I5)</f>
        <v>287</v>
      </c>
      <c r="J6" s="52">
        <f>I6/C6</f>
        <v>0.17063020214030916</v>
      </c>
    </row>
    <row r="7" spans="2:11" ht="20.100000000000001" customHeight="1" x14ac:dyDescent="0.25"/>
    <row r="8" spans="2:11" x14ac:dyDescent="0.25">
      <c r="B8" t="s">
        <v>80</v>
      </c>
    </row>
    <row r="9" spans="2:11" x14ac:dyDescent="0.25">
      <c r="B9" s="8" t="s">
        <v>81</v>
      </c>
      <c r="C9" s="83" t="s">
        <v>29</v>
      </c>
      <c r="D9" s="35" t="s">
        <v>49</v>
      </c>
      <c r="E9" s="8" t="s">
        <v>35</v>
      </c>
      <c r="F9" s="8" t="s">
        <v>23</v>
      </c>
      <c r="G9" s="8" t="s">
        <v>33</v>
      </c>
      <c r="H9" s="8" t="s">
        <v>34</v>
      </c>
      <c r="I9" s="12" t="s">
        <v>30</v>
      </c>
      <c r="J9" s="12" t="s">
        <v>31</v>
      </c>
    </row>
    <row r="10" spans="2:11" x14ac:dyDescent="0.25">
      <c r="B10" s="9" t="s">
        <v>82</v>
      </c>
      <c r="C10" s="45">
        <v>268</v>
      </c>
      <c r="D10" s="46">
        <f>C10/$C$6</f>
        <v>0.15933412604042807</v>
      </c>
      <c r="E10" s="37">
        <v>146</v>
      </c>
      <c r="F10" s="38">
        <f>E10/C10</f>
        <v>0.54477611940298509</v>
      </c>
      <c r="G10" s="40">
        <v>47</v>
      </c>
      <c r="H10" s="41">
        <f>G10/C10</f>
        <v>0.17537313432835822</v>
      </c>
      <c r="I10" s="42">
        <v>2</v>
      </c>
      <c r="J10" s="43">
        <f>I10/C10</f>
        <v>7.462686567164179E-3</v>
      </c>
      <c r="K10" t="s">
        <v>84</v>
      </c>
    </row>
    <row r="11" spans="2:11" x14ac:dyDescent="0.25">
      <c r="B11" s="9" t="s">
        <v>83</v>
      </c>
      <c r="C11" s="45">
        <v>249</v>
      </c>
      <c r="D11" s="46">
        <f>C11/$C$6</f>
        <v>0.14803804994054698</v>
      </c>
      <c r="E11" s="37">
        <v>105</v>
      </c>
      <c r="F11" s="33">
        <f>E11/C11</f>
        <v>0.42168674698795183</v>
      </c>
      <c r="G11" s="40">
        <v>11</v>
      </c>
      <c r="H11" s="33">
        <f>G11/C11</f>
        <v>4.4176706827309238E-2</v>
      </c>
      <c r="I11" s="42">
        <v>1</v>
      </c>
      <c r="J11" s="43">
        <f>I11/C11</f>
        <v>4.0160642570281121E-3</v>
      </c>
      <c r="K11" t="s">
        <v>85</v>
      </c>
    </row>
    <row r="12" spans="2:11" s="90" customFormat="1" x14ac:dyDescent="0.25">
      <c r="B12" s="84"/>
      <c r="C12" s="84"/>
      <c r="D12" s="85"/>
      <c r="E12" s="86"/>
      <c r="F12" s="87"/>
      <c r="G12" s="84"/>
      <c r="H12" s="87"/>
      <c r="I12" s="88"/>
      <c r="J12" s="89"/>
    </row>
    <row r="14" spans="2:11" x14ac:dyDescent="0.25">
      <c r="B14" t="s">
        <v>86</v>
      </c>
    </row>
    <row r="15" spans="2:11" x14ac:dyDescent="0.25">
      <c r="B15" s="8" t="s">
        <v>81</v>
      </c>
      <c r="C15" s="83" t="s">
        <v>29</v>
      </c>
      <c r="D15" s="35" t="s">
        <v>49</v>
      </c>
      <c r="E15" s="8" t="s">
        <v>35</v>
      </c>
      <c r="F15" s="8" t="s">
        <v>23</v>
      </c>
      <c r="G15" s="8" t="s">
        <v>33</v>
      </c>
      <c r="H15" s="8" t="s">
        <v>34</v>
      </c>
      <c r="I15" s="12" t="s">
        <v>30</v>
      </c>
      <c r="J15" s="12" t="s">
        <v>31</v>
      </c>
    </row>
    <row r="16" spans="2:11" x14ac:dyDescent="0.25">
      <c r="B16" s="9" t="s">
        <v>87</v>
      </c>
      <c r="C16" s="45">
        <v>245</v>
      </c>
      <c r="D16" s="46">
        <f>C16/$C$6</f>
        <v>0.14565992865636149</v>
      </c>
      <c r="E16" s="37">
        <v>103</v>
      </c>
      <c r="F16" s="33">
        <f>E16/C16</f>
        <v>0.42040816326530611</v>
      </c>
      <c r="G16" s="40">
        <v>36</v>
      </c>
      <c r="H16" s="41">
        <f>G16/C16</f>
        <v>0.14693877551020409</v>
      </c>
      <c r="I16" s="42">
        <v>1</v>
      </c>
      <c r="J16" s="43">
        <f>I16/C16</f>
        <v>4.0816326530612249E-3</v>
      </c>
    </row>
    <row r="17" spans="2:11" x14ac:dyDescent="0.25">
      <c r="B17" s="9" t="s">
        <v>88</v>
      </c>
      <c r="C17" s="45">
        <v>237</v>
      </c>
      <c r="D17" s="46">
        <f>C17/$C$6</f>
        <v>0.14090368608799048</v>
      </c>
      <c r="E17" s="37">
        <v>102</v>
      </c>
      <c r="F17" s="33">
        <f>E17/C17</f>
        <v>0.43037974683544306</v>
      </c>
      <c r="G17" s="40">
        <v>0</v>
      </c>
      <c r="H17" s="33">
        <f>G17/C17</f>
        <v>0</v>
      </c>
      <c r="I17" s="42">
        <v>1</v>
      </c>
      <c r="J17" s="43">
        <f>I17/C17</f>
        <v>4.2194092827004216E-3</v>
      </c>
      <c r="K17" t="s">
        <v>91</v>
      </c>
    </row>
    <row r="18" spans="2:11" x14ac:dyDescent="0.25">
      <c r="B18" s="9" t="s">
        <v>82</v>
      </c>
      <c r="C18" s="45">
        <v>250</v>
      </c>
      <c r="D18" s="46">
        <f t="shared" ref="D18:D19" si="1">C18/$C$6</f>
        <v>0.14863258026159334</v>
      </c>
      <c r="E18" s="37">
        <v>155</v>
      </c>
      <c r="F18" s="38">
        <f t="shared" ref="F18:F19" si="2">E18/C18</f>
        <v>0.62</v>
      </c>
      <c r="G18" s="40">
        <v>2</v>
      </c>
      <c r="H18" s="33">
        <f t="shared" ref="H18:H19" si="3">G18/C18</f>
        <v>8.0000000000000002E-3</v>
      </c>
      <c r="I18" s="42">
        <v>22</v>
      </c>
      <c r="J18" s="43">
        <f t="shared" ref="J18:J19" si="4">I18/C18</f>
        <v>8.7999999999999995E-2</v>
      </c>
    </row>
    <row r="19" spans="2:11" x14ac:dyDescent="0.25">
      <c r="B19" s="9" t="s">
        <v>83</v>
      </c>
      <c r="C19" s="45">
        <v>211</v>
      </c>
      <c r="D19" s="46">
        <f t="shared" si="1"/>
        <v>0.12544589774078477</v>
      </c>
      <c r="E19" s="37">
        <v>132</v>
      </c>
      <c r="F19" s="38">
        <f t="shared" si="2"/>
        <v>0.62559241706161139</v>
      </c>
      <c r="G19" s="40">
        <v>1</v>
      </c>
      <c r="H19" s="33">
        <f t="shared" si="3"/>
        <v>4.7393364928909956E-3</v>
      </c>
      <c r="I19" s="42">
        <v>89</v>
      </c>
      <c r="J19" s="43">
        <f t="shared" si="4"/>
        <v>0.4218009478672986</v>
      </c>
    </row>
    <row r="22" spans="2:11" x14ac:dyDescent="0.25">
      <c r="B22" t="s">
        <v>89</v>
      </c>
    </row>
    <row r="23" spans="2:11" x14ac:dyDescent="0.25">
      <c r="B23" s="8" t="s">
        <v>81</v>
      </c>
      <c r="C23" s="83" t="s">
        <v>29</v>
      </c>
      <c r="D23" s="35" t="s">
        <v>49</v>
      </c>
      <c r="E23" s="8" t="s">
        <v>35</v>
      </c>
      <c r="F23" s="8" t="s">
        <v>23</v>
      </c>
      <c r="G23" s="8" t="s">
        <v>33</v>
      </c>
      <c r="H23" s="8" t="s">
        <v>34</v>
      </c>
      <c r="I23" s="12" t="s">
        <v>30</v>
      </c>
      <c r="J23" s="12" t="s">
        <v>31</v>
      </c>
    </row>
    <row r="24" spans="2:11" x14ac:dyDescent="0.25">
      <c r="B24" s="9" t="s">
        <v>87</v>
      </c>
      <c r="C24" s="45">
        <v>133</v>
      </c>
      <c r="D24" s="46">
        <f>C24/$C$6</f>
        <v>7.9072532699167655E-2</v>
      </c>
      <c r="E24" s="37">
        <v>72</v>
      </c>
      <c r="F24" s="38">
        <f>E24/C24</f>
        <v>0.54135338345864659</v>
      </c>
      <c r="G24" s="40">
        <v>1</v>
      </c>
      <c r="H24" s="41">
        <f>G24/C24</f>
        <v>7.5187969924812026E-3</v>
      </c>
      <c r="I24" s="42">
        <v>85</v>
      </c>
      <c r="J24" s="43">
        <f>I24/C24</f>
        <v>0.63909774436090228</v>
      </c>
    </row>
    <row r="25" spans="2:11" x14ac:dyDescent="0.25">
      <c r="B25" s="9" t="s">
        <v>88</v>
      </c>
      <c r="C25" s="45">
        <v>83</v>
      </c>
      <c r="D25" s="46">
        <f>C25/$C$6</f>
        <v>4.9346016646848991E-2</v>
      </c>
      <c r="E25" s="37">
        <v>0</v>
      </c>
      <c r="F25" s="38">
        <f>E25/C25</f>
        <v>0</v>
      </c>
      <c r="G25" s="40">
        <v>0</v>
      </c>
      <c r="H25" s="41">
        <f>G25/C25</f>
        <v>0</v>
      </c>
      <c r="I25" s="42">
        <v>81</v>
      </c>
      <c r="J25" s="43">
        <f>I25/C25</f>
        <v>0.97590361445783136</v>
      </c>
    </row>
    <row r="26" spans="2:11" x14ac:dyDescent="0.25">
      <c r="B26" s="9" t="s">
        <v>82</v>
      </c>
      <c r="C26" s="45">
        <v>3</v>
      </c>
      <c r="D26" s="46">
        <f t="shared" ref="D26:D27" si="5">C26/$C$6</f>
        <v>1.7835909631391202E-3</v>
      </c>
      <c r="E26" s="37">
        <v>0</v>
      </c>
      <c r="F26" s="38">
        <f t="shared" ref="F26:F27" si="6">E26/C26</f>
        <v>0</v>
      </c>
      <c r="G26" s="40">
        <v>0</v>
      </c>
      <c r="H26" s="41">
        <f t="shared" ref="H26:H27" si="7">G26/C26</f>
        <v>0</v>
      </c>
      <c r="I26" s="42">
        <v>3</v>
      </c>
      <c r="J26" s="43">
        <f t="shared" ref="J26:J27" si="8">I26/C26</f>
        <v>1</v>
      </c>
    </row>
    <row r="27" spans="2:11" x14ac:dyDescent="0.25">
      <c r="B27" s="9" t="s">
        <v>90</v>
      </c>
      <c r="C27" s="45">
        <v>3</v>
      </c>
      <c r="D27" s="46">
        <f t="shared" si="5"/>
        <v>1.7835909631391202E-3</v>
      </c>
      <c r="E27" s="37">
        <v>2</v>
      </c>
      <c r="F27" s="38">
        <f t="shared" si="6"/>
        <v>0.66666666666666663</v>
      </c>
      <c r="G27" s="40">
        <v>0</v>
      </c>
      <c r="H27" s="41">
        <f t="shared" si="7"/>
        <v>0</v>
      </c>
      <c r="I27" s="42">
        <v>2</v>
      </c>
      <c r="J27" s="43">
        <f t="shared" si="8"/>
        <v>0.66666666666666663</v>
      </c>
    </row>
  </sheetData>
  <pageMargins left="0.7" right="0.7" top="0.75" bottom="0.75" header="0.3" footer="0.3"/>
  <pageSetup paperSize="9" orientation="portrait" verticalDpi="0" r:id="rId1"/>
  <ignoredErrors>
    <ignoredError sqref="F6 H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10D63-35F5-4FFB-B46F-DE0B779AFAF8}">
  <dimension ref="A3:K13"/>
  <sheetViews>
    <sheetView topLeftCell="A7" workbookViewId="0">
      <selection activeCell="J21" sqref="J21"/>
    </sheetView>
  </sheetViews>
  <sheetFormatPr baseColWidth="10" defaultRowHeight="15" x14ac:dyDescent="0.25"/>
  <cols>
    <col min="4" max="4" width="15.7109375" bestFit="1" customWidth="1"/>
    <col min="10" max="10" width="12.28515625" bestFit="1" customWidth="1"/>
    <col min="11" max="11" width="30.42578125" bestFit="1" customWidth="1"/>
  </cols>
  <sheetData>
    <row r="3" spans="1:11" ht="20.100000000000001" customHeight="1" x14ac:dyDescent="0.25">
      <c r="A3" t="s">
        <v>51</v>
      </c>
      <c r="B3" s="4" t="s">
        <v>26</v>
      </c>
      <c r="C3" s="4" t="s">
        <v>29</v>
      </c>
      <c r="D3" s="30" t="s">
        <v>49</v>
      </c>
      <c r="E3" s="13" t="s">
        <v>22</v>
      </c>
      <c r="F3" s="13" t="s">
        <v>23</v>
      </c>
      <c r="G3" s="13" t="s">
        <v>24</v>
      </c>
      <c r="H3" s="13" t="s">
        <v>25</v>
      </c>
      <c r="I3" s="4" t="s">
        <v>30</v>
      </c>
      <c r="J3" s="4" t="s">
        <v>31</v>
      </c>
      <c r="K3" s="27" t="s">
        <v>50</v>
      </c>
    </row>
    <row r="4" spans="1:11" ht="20.100000000000001" customHeight="1" x14ac:dyDescent="0.25">
      <c r="B4" s="5" t="s">
        <v>27</v>
      </c>
      <c r="C4" s="5">
        <v>1123</v>
      </c>
      <c r="D4" s="31">
        <f>C4/C6</f>
        <v>0.64726224783861674</v>
      </c>
      <c r="E4" s="14">
        <v>285</v>
      </c>
      <c r="F4" s="7">
        <f>E4/C4</f>
        <v>0.25378450578806766</v>
      </c>
      <c r="G4" s="14">
        <v>113</v>
      </c>
      <c r="H4" s="15">
        <f>G4/C4</f>
        <v>0.10062333036509349</v>
      </c>
      <c r="I4" s="5">
        <v>193</v>
      </c>
      <c r="J4" s="6">
        <f>I4/C4</f>
        <v>0.17186108637577915</v>
      </c>
      <c r="K4" s="28">
        <f>I6*D4</f>
        <v>187.70605187319885</v>
      </c>
    </row>
    <row r="5" spans="1:11" ht="20.100000000000001" customHeight="1" x14ac:dyDescent="0.25">
      <c r="B5" s="5" t="s">
        <v>28</v>
      </c>
      <c r="C5" s="5">
        <v>612</v>
      </c>
      <c r="D5" s="31">
        <f>C5/C6</f>
        <v>0.35273775216138331</v>
      </c>
      <c r="E5" s="14">
        <v>150</v>
      </c>
      <c r="F5" s="7">
        <f>E5/C5</f>
        <v>0.24509803921568626</v>
      </c>
      <c r="G5" s="14">
        <v>60</v>
      </c>
      <c r="H5" s="15">
        <f>G5/C5</f>
        <v>9.8039215686274508E-2</v>
      </c>
      <c r="I5" s="5">
        <v>97</v>
      </c>
      <c r="J5" s="6">
        <f>I5/C5</f>
        <v>0.15849673202614378</v>
      </c>
      <c r="K5" s="28">
        <f>I6*D5</f>
        <v>102.29394812680115</v>
      </c>
    </row>
    <row r="6" spans="1:11" ht="20.100000000000001" customHeight="1" x14ac:dyDescent="0.25">
      <c r="C6" s="3">
        <f>SUM(C4:C5)</f>
        <v>1735</v>
      </c>
      <c r="D6" s="26"/>
      <c r="E6" s="3">
        <f>SUM(E4:E5)</f>
        <v>435</v>
      </c>
      <c r="F6" s="29"/>
      <c r="G6" s="3">
        <f>SUM(G4:G5)</f>
        <v>173</v>
      </c>
      <c r="H6" s="29"/>
      <c r="I6" s="3">
        <f>SUM(I4:I5)</f>
        <v>290</v>
      </c>
    </row>
    <row r="8" spans="1:11" ht="20.100000000000001" customHeight="1" x14ac:dyDescent="0.25">
      <c r="B8" s="4" t="s">
        <v>26</v>
      </c>
      <c r="C8" s="4" t="s">
        <v>29</v>
      </c>
      <c r="D8" s="30" t="s">
        <v>49</v>
      </c>
      <c r="E8" s="13" t="s">
        <v>22</v>
      </c>
      <c r="F8" s="13" t="s">
        <v>23</v>
      </c>
      <c r="G8" s="13" t="s">
        <v>24</v>
      </c>
      <c r="H8" s="13" t="s">
        <v>25</v>
      </c>
      <c r="I8" s="54" t="s">
        <v>56</v>
      </c>
      <c r="J8" s="54" t="s">
        <v>54</v>
      </c>
      <c r="K8" s="27" t="s">
        <v>55</v>
      </c>
    </row>
    <row r="9" spans="1:11" ht="20.100000000000001" customHeight="1" x14ac:dyDescent="0.25">
      <c r="B9" s="5" t="s">
        <v>27</v>
      </c>
      <c r="C9" s="5">
        <v>1101</v>
      </c>
      <c r="D9" s="31">
        <f>C9/C11</f>
        <v>0.65457788347205703</v>
      </c>
      <c r="E9" s="75">
        <v>557</v>
      </c>
      <c r="F9" s="38">
        <f>E9/C9</f>
        <v>0.50590372388737515</v>
      </c>
      <c r="G9" s="76">
        <v>69</v>
      </c>
      <c r="H9" s="77">
        <f>G9/C9</f>
        <v>6.2670299727520432E-2</v>
      </c>
      <c r="I9" s="78">
        <v>186</v>
      </c>
      <c r="J9" s="79">
        <f>I9/C9</f>
        <v>0.16893732970027248</v>
      </c>
      <c r="K9" s="55">
        <f>I11*D9</f>
        <v>187.86385255648037</v>
      </c>
    </row>
    <row r="10" spans="1:11" ht="20.100000000000001" customHeight="1" x14ac:dyDescent="0.25">
      <c r="B10" s="5" t="s">
        <v>28</v>
      </c>
      <c r="C10" s="5">
        <v>581</v>
      </c>
      <c r="D10" s="31">
        <f>C10/C11</f>
        <v>0.34542211652794291</v>
      </c>
      <c r="E10" s="75">
        <v>260</v>
      </c>
      <c r="F10" s="38">
        <f>E10/C10</f>
        <v>0.44750430292598969</v>
      </c>
      <c r="G10" s="76">
        <v>29</v>
      </c>
      <c r="H10" s="77">
        <f>G10/C10</f>
        <v>4.9913941480206538E-2</v>
      </c>
      <c r="I10" s="78">
        <v>101</v>
      </c>
      <c r="J10" s="79">
        <f>I10/C10</f>
        <v>0.17383820998278829</v>
      </c>
      <c r="K10" s="55">
        <f>I11*D10</f>
        <v>99.136147443519619</v>
      </c>
    </row>
    <row r="11" spans="1:11" ht="20.100000000000001" customHeight="1" x14ac:dyDescent="0.25">
      <c r="C11" s="23">
        <f>SUM(C9:C10)</f>
        <v>1682</v>
      </c>
      <c r="D11" s="26"/>
      <c r="E11" s="48">
        <f>SUM(E9:E10)</f>
        <v>817</v>
      </c>
      <c r="F11" s="80">
        <f>E11/C11</f>
        <v>0.48573127229488705</v>
      </c>
      <c r="G11" s="47">
        <f>SUM(G9:G10)</f>
        <v>98</v>
      </c>
      <c r="H11" s="81">
        <f>G11/C11</f>
        <v>5.8263971462544591E-2</v>
      </c>
      <c r="I11" s="49">
        <f>SUM(I9:I10)</f>
        <v>287</v>
      </c>
      <c r="J11" s="82">
        <f>I11/C11</f>
        <v>0.17063020214030916</v>
      </c>
    </row>
    <row r="12" spans="1:11" ht="20.100000000000001" customHeight="1" x14ac:dyDescent="0.25"/>
    <row r="13" spans="1:11" x14ac:dyDescent="0.25">
      <c r="B13" s="53" t="s">
        <v>53</v>
      </c>
    </row>
  </sheetData>
  <pageMargins left="0.7" right="0.7" top="0.75" bottom="0.75" header="0.3" footer="0.3"/>
  <pageSetup paperSize="9" orientation="portrait" verticalDpi="0" r:id="rId1"/>
  <ignoredErrors>
    <ignoredError sqref="F11 H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E55E1-4B32-4693-9986-773799DB5CF9}">
  <dimension ref="B1:G20"/>
  <sheetViews>
    <sheetView workbookViewId="0">
      <selection activeCell="I13" sqref="I13"/>
    </sheetView>
  </sheetViews>
  <sheetFormatPr baseColWidth="10" defaultRowHeight="15" x14ac:dyDescent="0.25"/>
  <cols>
    <col min="3" max="3" width="17.28515625" bestFit="1" customWidth="1"/>
    <col min="5" max="5" width="12.28515625" bestFit="1" customWidth="1"/>
    <col min="6" max="6" width="24" style="73" bestFit="1" customWidth="1"/>
    <col min="7" max="7" width="34" bestFit="1" customWidth="1"/>
  </cols>
  <sheetData>
    <row r="1" spans="2:7" ht="17.100000000000001" customHeight="1" x14ac:dyDescent="0.25"/>
    <row r="2" spans="2:7" ht="17.100000000000001" customHeight="1" x14ac:dyDescent="0.25">
      <c r="B2" s="56"/>
      <c r="C2" s="60" t="s">
        <v>21</v>
      </c>
      <c r="D2" s="62" t="s">
        <v>56</v>
      </c>
      <c r="E2" s="63" t="s">
        <v>54</v>
      </c>
      <c r="F2" s="71"/>
      <c r="G2" s="56"/>
    </row>
    <row r="3" spans="2:7" ht="17.100000000000001" customHeight="1" x14ac:dyDescent="0.25">
      <c r="B3" s="58" t="s">
        <v>57</v>
      </c>
      <c r="C3" s="59">
        <v>1652</v>
      </c>
      <c r="D3" s="59">
        <v>285</v>
      </c>
      <c r="E3" s="61">
        <f>D3/C3</f>
        <v>0.1725181598062954</v>
      </c>
      <c r="F3" s="72"/>
      <c r="G3" s="57"/>
    </row>
    <row r="4" spans="2:7" ht="17.100000000000001" customHeight="1" x14ac:dyDescent="0.25">
      <c r="B4" s="58" t="s">
        <v>72</v>
      </c>
      <c r="C4" s="59">
        <v>30</v>
      </c>
      <c r="D4" s="59">
        <v>2</v>
      </c>
      <c r="E4" s="61">
        <f>D4/C4</f>
        <v>6.6666666666666666E-2</v>
      </c>
      <c r="F4" s="72"/>
      <c r="G4" s="57"/>
    </row>
    <row r="5" spans="2:7" ht="17.100000000000001" customHeight="1" x14ac:dyDescent="0.25"/>
    <row r="6" spans="2:7" ht="17.100000000000001" customHeight="1" x14ac:dyDescent="0.25">
      <c r="B6" s="60" t="s">
        <v>73</v>
      </c>
      <c r="C6" s="60" t="s">
        <v>21</v>
      </c>
      <c r="D6" s="62" t="s">
        <v>56</v>
      </c>
      <c r="E6" s="63" t="s">
        <v>54</v>
      </c>
      <c r="F6" s="63" t="s">
        <v>76</v>
      </c>
      <c r="G6" s="63" t="s">
        <v>77</v>
      </c>
    </row>
    <row r="7" spans="2:7" ht="17.100000000000001" customHeight="1" x14ac:dyDescent="0.25">
      <c r="B7" s="65" t="s">
        <v>58</v>
      </c>
      <c r="C7" s="66">
        <v>1020</v>
      </c>
      <c r="D7" s="39">
        <v>165</v>
      </c>
      <c r="E7" s="67">
        <f>D7/C7</f>
        <v>0.16176470588235295</v>
      </c>
      <c r="F7" s="66" t="s">
        <v>74</v>
      </c>
      <c r="G7" s="66" t="s">
        <v>79</v>
      </c>
    </row>
    <row r="8" spans="2:7" ht="17.100000000000001" customHeight="1" x14ac:dyDescent="0.25">
      <c r="B8" s="64" t="s">
        <v>59</v>
      </c>
      <c r="C8" s="59">
        <v>1</v>
      </c>
      <c r="D8" s="3"/>
      <c r="E8" s="61">
        <f t="shared" ref="E8:E20" si="0">D8/C8</f>
        <v>0</v>
      </c>
      <c r="F8" s="74"/>
      <c r="G8" s="74"/>
    </row>
    <row r="9" spans="2:7" ht="17.100000000000001" customHeight="1" x14ac:dyDescent="0.25">
      <c r="B9" s="64" t="s">
        <v>60</v>
      </c>
      <c r="C9" s="59">
        <v>2</v>
      </c>
      <c r="D9" s="3"/>
      <c r="E9" s="61">
        <f t="shared" si="0"/>
        <v>0</v>
      </c>
      <c r="F9" s="74"/>
      <c r="G9" s="74"/>
    </row>
    <row r="10" spans="2:7" ht="17.100000000000001" customHeight="1" x14ac:dyDescent="0.25">
      <c r="B10" s="64" t="s">
        <v>61</v>
      </c>
      <c r="C10" s="59">
        <v>3</v>
      </c>
      <c r="D10" s="3">
        <v>1</v>
      </c>
      <c r="E10" s="61">
        <f t="shared" si="0"/>
        <v>0.33333333333333331</v>
      </c>
      <c r="F10" s="74"/>
      <c r="G10" s="74"/>
    </row>
    <row r="11" spans="2:7" ht="17.100000000000001" customHeight="1" x14ac:dyDescent="0.25">
      <c r="B11" s="64" t="s">
        <v>62</v>
      </c>
      <c r="C11" s="59">
        <v>3</v>
      </c>
      <c r="D11" s="3"/>
      <c r="E11" s="61">
        <f t="shared" si="0"/>
        <v>0</v>
      </c>
      <c r="F11" s="74"/>
      <c r="G11" s="74"/>
    </row>
    <row r="12" spans="2:7" ht="17.100000000000001" customHeight="1" x14ac:dyDescent="0.25">
      <c r="B12" s="64" t="s">
        <v>63</v>
      </c>
      <c r="C12" s="59">
        <v>8</v>
      </c>
      <c r="D12" s="3"/>
      <c r="E12" s="61">
        <f t="shared" si="0"/>
        <v>0</v>
      </c>
      <c r="F12" s="74"/>
      <c r="G12" s="74"/>
    </row>
    <row r="13" spans="2:7" ht="17.100000000000001" customHeight="1" x14ac:dyDescent="0.25">
      <c r="B13" s="64" t="s">
        <v>64</v>
      </c>
      <c r="C13" s="59">
        <v>7</v>
      </c>
      <c r="D13" s="3">
        <v>2</v>
      </c>
      <c r="E13" s="61">
        <f t="shared" si="0"/>
        <v>0.2857142857142857</v>
      </c>
      <c r="F13" s="74"/>
      <c r="G13" s="74"/>
    </row>
    <row r="14" spans="2:7" ht="17.100000000000001" customHeight="1" x14ac:dyDescent="0.25">
      <c r="B14" s="68" t="s">
        <v>65</v>
      </c>
      <c r="C14" s="69">
        <v>587</v>
      </c>
      <c r="D14" s="44">
        <v>112</v>
      </c>
      <c r="E14" s="70">
        <f t="shared" si="0"/>
        <v>0.19080068143100512</v>
      </c>
      <c r="F14" s="44" t="s">
        <v>75</v>
      </c>
      <c r="G14" s="44" t="s">
        <v>78</v>
      </c>
    </row>
    <row r="15" spans="2:7" ht="17.100000000000001" customHeight="1" x14ac:dyDescent="0.25">
      <c r="B15" s="64" t="s">
        <v>66</v>
      </c>
      <c r="C15" s="59">
        <v>1</v>
      </c>
      <c r="D15" s="3"/>
      <c r="E15" s="61">
        <f t="shared" si="0"/>
        <v>0</v>
      </c>
    </row>
    <row r="16" spans="2:7" ht="17.100000000000001" customHeight="1" x14ac:dyDescent="0.25">
      <c r="B16" s="64" t="s">
        <v>67</v>
      </c>
      <c r="C16" s="59">
        <v>1</v>
      </c>
      <c r="D16" s="3"/>
      <c r="E16" s="61">
        <f t="shared" si="0"/>
        <v>0</v>
      </c>
    </row>
    <row r="17" spans="2:5" ht="17.100000000000001" customHeight="1" x14ac:dyDescent="0.25">
      <c r="B17" s="64" t="s">
        <v>68</v>
      </c>
      <c r="C17" s="59">
        <v>18</v>
      </c>
      <c r="D17" s="3">
        <v>3</v>
      </c>
      <c r="E17" s="61">
        <f t="shared" si="0"/>
        <v>0.16666666666666666</v>
      </c>
    </row>
    <row r="18" spans="2:5" ht="17.100000000000001" customHeight="1" x14ac:dyDescent="0.25">
      <c r="B18" s="64" t="s">
        <v>69</v>
      </c>
      <c r="C18" s="59">
        <v>3</v>
      </c>
      <c r="D18" s="3">
        <v>1</v>
      </c>
      <c r="E18" s="61">
        <f t="shared" si="0"/>
        <v>0.33333333333333331</v>
      </c>
    </row>
    <row r="19" spans="2:5" ht="17.100000000000001" customHeight="1" x14ac:dyDescent="0.25">
      <c r="B19" s="64" t="s">
        <v>70</v>
      </c>
      <c r="C19" s="59">
        <v>12</v>
      </c>
      <c r="D19" s="3"/>
      <c r="E19" s="61">
        <f t="shared" si="0"/>
        <v>0</v>
      </c>
    </row>
    <row r="20" spans="2:5" ht="17.100000000000001" customHeight="1" x14ac:dyDescent="0.25">
      <c r="B20" s="64" t="s">
        <v>71</v>
      </c>
      <c r="C20" s="59">
        <v>7</v>
      </c>
      <c r="D20" s="3">
        <v>1</v>
      </c>
      <c r="E20" s="61">
        <f t="shared" si="0"/>
        <v>0.14285714285714285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% par discipline</vt:lpstr>
      <vt:lpstr>% par échelon</vt:lpstr>
      <vt:lpstr>% par sexe</vt:lpstr>
      <vt:lpstr>% par type établissement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GOUGEON</dc:creator>
  <cp:lastModifiedBy>Pierre GOUGEON</cp:lastModifiedBy>
  <dcterms:created xsi:type="dcterms:W3CDTF">2018-05-12T14:00:38Z</dcterms:created>
  <dcterms:modified xsi:type="dcterms:W3CDTF">2019-06-03T16:08:23Z</dcterms:modified>
</cp:coreProperties>
</file>